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40-2024\1 výzva\"/>
    </mc:Choice>
  </mc:AlternateContent>
  <xr:revisionPtr revIDLastSave="0" documentId="13_ncr:1_{2465D315-8F23-43BF-9754-B7B49C33D23D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P7" i="1"/>
  <c r="Q10" i="1" s="1"/>
  <c r="S7" i="1" l="1"/>
  <c r="R10" i="1" s="1"/>
</calcChain>
</file>

<file path=xl/sharedStrings.xml><?xml version="1.0" encoding="utf-8"?>
<sst xmlns="http://schemas.openxmlformats.org/spreadsheetml/2006/main" count="42" uniqueCount="39">
  <si>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</si>
  <si>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</si>
  <si>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</si>
  <si>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</si>
  <si>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</si>
  <si>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</si>
  <si>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</si>
  <si>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</si>
  <si>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</si>
  <si>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</si>
  <si>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</si>
  <si>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</si>
  <si>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32322000-6 - Multimediální přístroje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</si>
  <si>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</si>
  <si>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</si>
  <si>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</si>
  <si>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</si>
  <si>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</si>
  <si>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</si>
  <si>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</si>
  <si>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</si>
  <si>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</si>
  <si>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</si>
  <si>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</si>
  <si>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</si>
  <si>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</si>
  <si>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</si>
  <si>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</si>
  <si>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V případě, že se dodavatel při předání zboží na některá uvedená tel. čísla nedovolá, bude v takovém případě volat tel. 377 631 320.</t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</si>
  <si>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</si>
  <si>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</si>
  <si>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Audiovizuální technika (II.) 040 - 2024</t>
  </si>
  <si>
    <t>Pokud financováno z projektových prostředků, pak ŘEŠITEL uvede: NÁZEV A ČÍSLO DOTAČNÍHO PROJEKTU</t>
  </si>
  <si>
    <t>Samostatná faktura</t>
  </si>
  <si>
    <t>30 dní</t>
  </si>
  <si>
    <t>Ing. Petr Pfauser,
Tel.: 37763 6717</t>
  </si>
  <si>
    <t>Univerzitní 28, 
301 00 Plzeň,
Fakulta designu a umění Ladislava Sutnara - Děkanát,
místnost LS 230</t>
  </si>
  <si>
    <t>Filmová bezzracadlovka včetně příslušenství</t>
  </si>
  <si>
    <t>Profesionální full frame digitální fotoaparát bezzrcadlovka. 
- snímač CMOS, velikost snímače min. 45MPx, automatické číštění  snímače 
- min. 3,2" výklopný dotykový displej s min. 2,1mil. bodů s live view 
- dotykový výklopný displej
- sáňky na blesk, včetně vysokorychlostní synchronizace
- elektronický hledáček s min. 5,76 mil. bodů s dioptrickou korekcí rozsahu min. -4 - +2 
- podpora 8K videa při 60 sn./s.
- odolné hořčíkové provedení utěsněno pro prach a vlhkost 
- 5-osá stabilizace obrazu 
- poměr stran snímku 1:1, 16:9, 4:3, 3:2
- ISO100-51200 
- sériové snímání min.20 sn./s 
- podpora karet  CFexpress, SD,  SDHC, SDXC, podpora RAW/JPEG formátu 
- mikro HDMI,jack 3,5 TRS, USB-C, Wi-Fi,  vč. originálního akumulátoru
- součástí je třísekční hliníkový stativ  s dvou cestnou video hlavou, výška nastavení rozsahu min. 9 cm - 160 cm, nosnost min. 7 kg, max. hmotnost 2 kg 
- včetně kompaktního kondenzátorového směrového mikrofonu pro kamery a DSLR, max. váha 85 g, napájení 9V baterii - min.  70 hodin provozu, integrované odpružení a  pěnová protivětrná ochrana, min. dvou krokový High Pass Filter, min. tři pozice kontroly úrovně (-10dB, 0, +20dB) ,  rozhraní 3.5 mm stereo mini-jack výstup, kamerová botička s 3/8” závitem pro lehkou montáž na boompole tyč 
- součástí protivětrná ochrana speciálně navrženou pro snížení hluku větru při nahrávání v exteriérech vhodná pro výše uvedený mikrofon.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</si>
</sst>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3" fillId="0" borderId="0"/>
  </cellStyleXfs>
  <cellXfs count="71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2" borderId="3" xfId="0" applyFont="1" applyFill="1" applyBorder="1" applyAlignment="1">
      <alignment horizontal="center" vertical="center" textRotation="90" wrapText="1"/>
    </xf>
    <xf numFmtId="0" fontId="10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0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5" fillId="5" borderId="4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top" wrapText="1"/>
    </xf>
    <xf numFmtId="0" fontId="14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7" fillId="4" borderId="7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49" fontId="20" fillId="0" borderId="0" xfId="0" applyNumberFormat="1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left" vertical="center" wrapText="1" indent="1"/>
    </xf>
    <xf numFmtId="0" fontId="21" fillId="4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6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1" fillId="4" borderId="4" xfId="0" applyFont="1" applyFill="1" applyBorder="1" applyAlignment="1" applyProtection="1">
      <alignment horizontal="center" vertical="center" wrapText="1"/>
      <protection locked="0"/>
    </xf>
    <xf numFmtId="164" fontId="11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7"/>
  <sheetViews>
    <sheetView tabSelected="1" zoomScale="60" zoomScaleNormal="60" workbookViewId="0">
      <selection activeCell="G7" sqref="G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1" style="1" customWidth="1"/>
    <col min="4" max="4" width="10.7109375" style="2" customWidth="1"/>
    <col min="5" max="5" width="10.28515625" style="3" customWidth="1"/>
    <col min="6" max="6" width="126.85546875" style="1" customWidth="1"/>
    <col min="7" max="7" width="29.7109375" style="1" customWidth="1"/>
    <col min="8" max="8" width="23.5703125" style="1" customWidth="1"/>
    <col min="9" max="9" width="24.140625" style="1" customWidth="1"/>
    <col min="10" max="10" width="16.5703125" style="1" customWidth="1"/>
    <col min="11" max="11" width="27.28515625" hidden="1" customWidth="1"/>
    <col min="12" max="12" width="27.42578125" customWidth="1"/>
    <col min="13" max="13" width="24.85546875" customWidth="1"/>
    <col min="14" max="14" width="35" style="1" customWidth="1"/>
    <col min="15" max="15" width="26" style="1" bestFit="1" customWidth="1"/>
    <col min="16" max="16" width="22.5703125" style="1" hidden="1" customWidth="1"/>
    <col min="17" max="17" width="21.5703125" customWidth="1"/>
    <col min="18" max="18" width="23.28515625" customWidth="1"/>
    <col min="19" max="19" width="20.7109375" bestFit="1" customWidth="1"/>
    <col min="20" max="20" width="21" customWidth="1"/>
    <col min="21" max="21" width="11.5703125" hidden="1" customWidth="1"/>
    <col min="22" max="22" width="28.85546875" style="4" customWidth="1"/>
  </cols>
  <sheetData>
    <row r="1" spans="1:22" ht="42.6" customHeight="1" x14ac:dyDescent="0.25">
      <c r="B1" s="57" t="s">
        <v>31</v>
      </c>
      <c r="C1" s="57"/>
      <c r="D1" s="57"/>
      <c r="E1" s="57"/>
      <c r="G1" s="40"/>
    </row>
    <row r="2" spans="1:22" ht="42" customHeight="1" x14ac:dyDescent="0.25">
      <c r="C2"/>
      <c r="D2" s="11"/>
      <c r="E2" s="5"/>
      <c r="F2" s="6"/>
      <c r="G2" s="58"/>
      <c r="H2" s="58"/>
      <c r="I2" s="58"/>
      <c r="J2" s="58"/>
      <c r="K2" s="58"/>
      <c r="L2" s="58"/>
      <c r="M2" s="58"/>
      <c r="N2" s="58"/>
      <c r="O2" s="6"/>
      <c r="P2" s="6"/>
      <c r="Q2" s="6"/>
      <c r="R2" s="6"/>
      <c r="T2" s="8"/>
      <c r="U2" s="9"/>
      <c r="V2" s="10"/>
    </row>
    <row r="3" spans="1:22" ht="42" customHeight="1" x14ac:dyDescent="0.25">
      <c r="B3" s="14"/>
      <c r="C3" s="12" t="s">
        <v>0</v>
      </c>
      <c r="D3" s="13"/>
      <c r="E3" s="13"/>
      <c r="F3" s="13"/>
      <c r="G3" s="58"/>
      <c r="H3" s="58"/>
      <c r="I3" s="58"/>
      <c r="J3" s="58"/>
      <c r="K3" s="58"/>
      <c r="L3" s="58"/>
      <c r="M3" s="58"/>
      <c r="N3" s="58"/>
      <c r="O3" s="35"/>
      <c r="P3" s="35"/>
      <c r="Q3" s="35"/>
      <c r="R3" s="35"/>
      <c r="T3" s="8"/>
    </row>
    <row r="4" spans="1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8"/>
      <c r="N4" s="6"/>
      <c r="O4" s="6"/>
      <c r="P4" s="6"/>
      <c r="Q4" s="8"/>
      <c r="R4" s="8"/>
      <c r="T4" s="8"/>
    </row>
    <row r="5" spans="1:22" ht="34.5" customHeight="1" thickBot="1" x14ac:dyDescent="0.3">
      <c r="B5" s="17"/>
      <c r="C5" s="18"/>
      <c r="D5" s="19"/>
      <c r="E5" s="19"/>
      <c r="F5" s="6"/>
      <c r="G5" s="38" t="s">
        <v>2</v>
      </c>
      <c r="H5" s="38" t="s">
        <v>2</v>
      </c>
      <c r="I5" s="6"/>
      <c r="J5" s="6"/>
      <c r="N5" s="6"/>
      <c r="O5" s="21"/>
      <c r="P5" s="21"/>
      <c r="R5" s="20" t="s">
        <v>2</v>
      </c>
      <c r="V5" s="7"/>
    </row>
    <row r="6" spans="1:22" ht="67.150000000000006" customHeight="1" thickTop="1" thickBot="1" x14ac:dyDescent="0.3">
      <c r="B6" s="22" t="s">
        <v>3</v>
      </c>
      <c r="C6" s="23" t="s">
        <v>13</v>
      </c>
      <c r="D6" s="23" t="s">
        <v>4</v>
      </c>
      <c r="E6" s="23" t="s">
        <v>14</v>
      </c>
      <c r="F6" s="23" t="s">
        <v>15</v>
      </c>
      <c r="G6" s="39" t="s">
        <v>5</v>
      </c>
      <c r="H6" s="39" t="s">
        <v>26</v>
      </c>
      <c r="I6" s="34" t="s">
        <v>16</v>
      </c>
      <c r="J6" s="34" t="s">
        <v>17</v>
      </c>
      <c r="K6" s="23" t="s">
        <v>32</v>
      </c>
      <c r="L6" s="34" t="s">
        <v>18</v>
      </c>
      <c r="M6" s="36" t="s">
        <v>19</v>
      </c>
      <c r="N6" s="34" t="s">
        <v>20</v>
      </c>
      <c r="O6" s="23" t="s">
        <v>30</v>
      </c>
      <c r="P6" s="34" t="s">
        <v>21</v>
      </c>
      <c r="Q6" s="23" t="s">
        <v>6</v>
      </c>
      <c r="R6" s="24" t="s">
        <v>7</v>
      </c>
      <c r="S6" s="56" t="s">
        <v>8</v>
      </c>
      <c r="T6" s="56" t="s">
        <v>9</v>
      </c>
      <c r="U6" s="34" t="s">
        <v>22</v>
      </c>
      <c r="V6" s="34" t="s">
        <v>23</v>
      </c>
    </row>
    <row r="7" spans="1:22" ht="385.5" customHeight="1" thickTop="1" thickBot="1" x14ac:dyDescent="0.3">
      <c r="A7" s="25"/>
      <c r="B7" s="41">
        <v>1</v>
      </c>
      <c r="C7" s="54" t="s">
        <v>37</v>
      </c>
      <c r="D7" s="42">
        <v>1</v>
      </c>
      <c r="E7" s="43" t="s">
        <v>29</v>
      </c>
      <c r="F7" s="44" t="s">
        <v>38</v>
      </c>
      <c r="G7" s="69"/>
      <c r="H7" s="45" t="s">
        <v>27</v>
      </c>
      <c r="I7" s="54" t="s">
        <v>33</v>
      </c>
      <c r="J7" s="46" t="s">
        <v>27</v>
      </c>
      <c r="K7" s="47"/>
      <c r="L7" s="48"/>
      <c r="M7" s="54" t="s">
        <v>35</v>
      </c>
      <c r="N7" s="54" t="s">
        <v>36</v>
      </c>
      <c r="O7" s="49" t="s">
        <v>34</v>
      </c>
      <c r="P7" s="50">
        <f>D7*Q7</f>
        <v>99000</v>
      </c>
      <c r="Q7" s="51">
        <v>99000</v>
      </c>
      <c r="R7" s="70"/>
      <c r="S7" s="52">
        <f>D7*R7</f>
        <v>0</v>
      </c>
      <c r="T7" s="53" t="str">
        <f t="shared" ref="T7" si="0">IF(ISNUMBER(R7), IF(R7&gt;Q7,"NEVYHOVUJE","VYHOVUJE")," ")</f>
        <v xml:space="preserve"> </v>
      </c>
      <c r="U7" s="43"/>
      <c r="V7" s="43" t="s">
        <v>12</v>
      </c>
    </row>
    <row r="8" spans="1:22" ht="13.5" customHeight="1" thickTop="1" thickBot="1" x14ac:dyDescent="0.3">
      <c r="C8"/>
      <c r="D8"/>
      <c r="E8"/>
      <c r="F8"/>
      <c r="G8"/>
      <c r="H8"/>
      <c r="I8"/>
      <c r="J8"/>
      <c r="N8"/>
      <c r="O8"/>
      <c r="P8"/>
      <c r="S8" s="37"/>
    </row>
    <row r="9" spans="1:22" ht="49.5" customHeight="1" thickTop="1" thickBot="1" x14ac:dyDescent="0.3">
      <c r="B9" s="64" t="s">
        <v>25</v>
      </c>
      <c r="C9" s="65"/>
      <c r="D9" s="65"/>
      <c r="E9" s="65"/>
      <c r="F9" s="65"/>
      <c r="G9" s="65"/>
      <c r="H9" s="55"/>
      <c r="I9" s="26"/>
      <c r="J9" s="26"/>
      <c r="K9" s="26"/>
      <c r="L9" s="27"/>
      <c r="M9" s="7"/>
      <c r="N9" s="7"/>
      <c r="O9" s="28"/>
      <c r="P9" s="28"/>
      <c r="Q9" s="29" t="s">
        <v>10</v>
      </c>
      <c r="R9" s="66" t="s">
        <v>11</v>
      </c>
      <c r="S9" s="67"/>
      <c r="T9" s="68"/>
      <c r="U9" s="21"/>
      <c r="V9" s="30"/>
    </row>
    <row r="10" spans="1:22" ht="53.25" customHeight="1" thickTop="1" thickBot="1" x14ac:dyDescent="0.3">
      <c r="B10" s="63" t="s">
        <v>24</v>
      </c>
      <c r="C10" s="63"/>
      <c r="D10" s="63"/>
      <c r="E10" s="63"/>
      <c r="F10" s="63"/>
      <c r="G10" s="63"/>
      <c r="H10" s="63"/>
      <c r="I10" s="31"/>
      <c r="L10" s="11"/>
      <c r="M10" s="11"/>
      <c r="N10" s="11"/>
      <c r="O10" s="32"/>
      <c r="P10" s="32"/>
      <c r="Q10" s="33">
        <f>SUM(P7:P7)</f>
        <v>99000</v>
      </c>
      <c r="R10" s="59">
        <f>SUM(S7:S7)</f>
        <v>0</v>
      </c>
      <c r="S10" s="60"/>
      <c r="T10" s="61"/>
    </row>
    <row r="11" spans="1:22" ht="15.75" thickTop="1" x14ac:dyDescent="0.25">
      <c r="B11" s="62" t="s">
        <v>28</v>
      </c>
      <c r="C11" s="62"/>
      <c r="D11" s="62"/>
      <c r="E11" s="62"/>
      <c r="F11" s="62"/>
    </row>
    <row r="12" spans="1:22" ht="14.25" customHeight="1" x14ac:dyDescent="0.25"/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HLY11ESN8y/aA8kALC0LmeIXG9cJjZrITS4qyWNFCVbWWM2Xr72B7p5IMvE1Bs65PLxjGbs14EyoRzsTTzAcwQ==" saltValue="EZX9HIhJZzCyKCiQ2zepag==" spinCount="100000" sheet="1" objects="1" scenarios="1"/>
  <mergeCells count="7">
    <mergeCell ref="B1:E1"/>
    <mergeCell ref="G2:N3"/>
    <mergeCell ref="R10:T10"/>
    <mergeCell ref="B11:F11"/>
    <mergeCell ref="B10:H10"/>
    <mergeCell ref="B9:G9"/>
    <mergeCell ref="R9:T9"/>
  </mergeCells>
  <conditionalFormatting sqref="D7">
    <cfRule type="containsBlanks" dxfId="6" priority="1">
      <formula>LEN(TRIM(D7))=0</formula>
    </cfRule>
  </conditionalFormatting>
  <conditionalFormatting sqref="G7:H7 R7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7">
    <cfRule type="notContainsBlanks" dxfId="2" priority="40">
      <formula>LEN(TRIM(G7))&gt;0</formula>
    </cfRule>
  </conditionalFormatting>
  <conditionalFormatting sqref="T7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allowBlank="1" showInputMessage="1" showErrorMessage="1" sqref="J7" xr:uid="{9F1C58AD-5758-45A9-9BCC-47D9E8D40FAE}">
      <formula1>"ANO,NE"</formula1>
    </dataValidation>
    <dataValidation type="list" showInputMessage="1" showErrorMessage="1" sqref="E7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26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2024-06-25T08:25:09Z</cp:lastPrinted>
  <dcterms:created xsi:type="dcterms:W3CDTF">2014-03-05T12:43:32Z</dcterms:created>
  <dcterms:modified xsi:type="dcterms:W3CDTF">2024-06-28T07:23:15Z</dcterms:modified>
</cp:coreProperties>
</file>